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<sst xmlns="http://schemas.openxmlformats.org/spreadsheetml/2006/main" count="216" uniqueCount="170">
  <si>
    <t>ОТЧЕТ</t>
  </si>
  <si>
    <t xml:space="preserve">о выполнении управляющей организацией договора управления </t>
  </si>
  <si>
    <t xml:space="preserve">многоквартирным домом № 28 "А" по улице Посконкина </t>
  </si>
  <si>
    <t>за период с 01.01.2013 г. по 31.12.2013 г.</t>
  </si>
  <si>
    <t>Общая площадь МКД -</t>
  </si>
  <si>
    <t>кв.м</t>
  </si>
  <si>
    <t>I. Оказание коммунальных услуг</t>
  </si>
  <si>
    <t>№ п/п</t>
  </si>
  <si>
    <t>Виды оказанных коммунальных услуг</t>
  </si>
  <si>
    <t>Ед.измерения.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</si>
  <si>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</si>
  <si>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</si>
  <si>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</si>
  <si>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</si>
  <si>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Задолженность за 2013 год, руб</t>
  </si>
  <si>
    <t>Электроснабжение</t>
  </si>
  <si>
    <t>кВт</t>
  </si>
  <si>
    <t>Теплоснабжение</t>
  </si>
  <si>
    <t>Гкал</t>
  </si>
  <si>
    <t>Хол.водоснабжение</t>
  </si>
  <si>
    <t>м3</t>
  </si>
  <si>
    <t>Подогрев воды</t>
  </si>
  <si>
    <t>Водоотведение</t>
  </si>
  <si>
    <t>ИТОГО</t>
  </si>
  <si>
    <t>II. Работы (услуги) по содержанию общего имущества многоквартирного дома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</si>
  <si>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</si>
  <si>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</si>
  <si>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</si>
  <si>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</si>
  <si>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</si>
  <si>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</si>
  <si>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</si>
  <si>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</si>
  <si>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</si>
  <si>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</si>
  <si>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ежедневно</t>
  </si>
  <si>
    <t>1 раз в месяц</t>
  </si>
  <si>
    <t>услуги ОГУП "ТТЭР"</t>
  </si>
  <si>
    <t>услуги банка</t>
  </si>
  <si>
    <t>ИТОГО по содержанию общего имущества дома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</si>
  <si>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</si>
  <si>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</si>
  <si>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</si>
  <si>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>Очистка крыши от снега и льда 1-2 подъезд.</t>
  </si>
  <si>
    <t>Январь(2раза),февраль(3раза)</t>
  </si>
  <si>
    <t>Ремонт ГВС: замена стальных труб на п/пр ф32мм=6м и ф90мм=14м</t>
  </si>
  <si>
    <t>январь - декабь</t>
  </si>
  <si>
    <t>Очистка крыши от снега и льда 9-10 подъезд.</t>
  </si>
  <si>
    <t>Очистка крыши от снега и льда 11-13 подъезд.</t>
  </si>
  <si>
    <t xml:space="preserve">Ремонт рулонной кровли (заплатки до 2м2) из наплавляемых материалов 64,48м2 </t>
  </si>
  <si>
    <t>май-август</t>
  </si>
  <si>
    <t>октябрь</t>
  </si>
  <si>
    <t>Подготовительные и ремонтные работы по подготовке системы отопления к отопительному периоду(замена,ремонт и ревизия запорных устройств)</t>
  </si>
  <si>
    <t>сентябрь октябрь</t>
  </si>
  <si>
    <t>Ремонт и ревизия элваторных узлов</t>
  </si>
  <si>
    <t xml:space="preserve">январь-декабрь </t>
  </si>
  <si>
    <t>Ревизия  межэтажных эл.щитов с заменой автоматических выключателей и установкой клемных контактов (48шт),</t>
  </si>
  <si>
    <t xml:space="preserve"> Смена ламп накаливания  на энергосберегающие (175шт)</t>
  </si>
  <si>
    <t>Ремонт и замена светильников в МОП (64шт),</t>
  </si>
  <si>
    <t>Замена  выключателей и ремонт эл проводки в МОП и на парадных входах (11шт)</t>
  </si>
  <si>
    <t>Ремонт эл.проводки,прокладка провода ПВС 2х1,5 в гофре  ф16мм (120м) в подвале.</t>
  </si>
  <si>
    <t>Установка датчиков движения (67шт) в МОП(1,2,9,10подъезд)</t>
  </si>
  <si>
    <t xml:space="preserve"> Ремонт и замена эл.выключателя (14шт), ремонт и замена эл.розеток (18шт) в квартирах</t>
  </si>
  <si>
    <t>июнь - сентябрь</t>
  </si>
  <si>
    <t>ремонт межпанельных швов = 627м</t>
  </si>
  <si>
    <t>август</t>
  </si>
  <si>
    <t>руб</t>
  </si>
  <si>
    <t xml:space="preserve">Установка светильника уличного освещения (1шт), </t>
  </si>
  <si>
    <t>Украшение двора гирляндой (13подъезд)</t>
  </si>
  <si>
    <t>декабрь</t>
  </si>
  <si>
    <t>март</t>
  </si>
  <si>
    <t>Демонтаж, поверка и монтаж общедомового счетчика ГВС</t>
  </si>
  <si>
    <t xml:space="preserve"> Ремонт,замена и монтаж ливневой канализации с выпуском на дорожки ф110мм=42м </t>
  </si>
  <si>
    <t>Благоустройство двора,вырубка кустарников,покос травы</t>
  </si>
  <si>
    <t>Благоустройство детских площадок, ремонт малых архитектурных форм,привоз песка</t>
  </si>
  <si>
    <t>май,июнь</t>
  </si>
  <si>
    <t>ИТОГО: по текущему ремонту общего имущества дома</t>
  </si>
  <si>
    <t>Замена элеваторных узлов с переключением отопительной схемы и заменой запорных устройств (9-13подъезд)</t>
  </si>
  <si>
    <t>Ремонт системы отопления 13 подъезд(замена стальных труб ф100мм=6м, ф76мм=7м,.переврезка в лежак)</t>
  </si>
  <si>
    <t>Ремонт канализации с заменой чугунных труб на полиэтиленовые ф110мм =146м,(5-8подъезд)</t>
  </si>
  <si>
    <t>Замена канализационных стояков ф110мм в квартирах 9-х этажей (13 квартир)</t>
  </si>
  <si>
    <t>Замена чугунных труб канализации ф110мм на ПВХ в подвале(11-!3 подъезд)</t>
  </si>
  <si>
    <t>Переврезка в лежак кв 38(подача, обратка)</t>
  </si>
  <si>
    <t>июль</t>
  </si>
  <si>
    <t>Сброс воздушных пробок в стояках ГВС(32 раза)</t>
  </si>
  <si>
    <t>Прочистка канализации ( в квартирах 24раза),</t>
  </si>
  <si>
    <t xml:space="preserve">Пробивка и прочистка засоров стояков канализации в подвале </t>
  </si>
  <si>
    <t>Замена стояковых труб ХВС,ГВС,отопления с 1-го этажа и до лежаков (23 стояка)</t>
  </si>
  <si>
    <t>Замена  узла учёта системы отопления ф!50мм.</t>
  </si>
  <si>
    <t>декабрь-февраль</t>
  </si>
  <si>
    <t>Очистка тротуаров и подъезных дорожек механизированным способом,завоз песко-соляной смеси и антигололёдных реагентов</t>
  </si>
  <si>
    <t>Обслуживание хоккейной коробки(ремонт,заливка ледяного покрытия,очистка от снега)</t>
  </si>
  <si>
    <t>Эксплуатация и техническое обслуживание коллективных приборов учета</t>
  </si>
  <si>
    <t>Капитальный ремот системы отопления с заменой лежаковых труб ф110мм (11-12подъезд)</t>
  </si>
  <si>
    <t>Вывоз твердых бытовых и крупно-габбаритных отходов</t>
  </si>
  <si>
    <t>Содержание внутри-домовых помещений общего пользования, в т.ч.подметание полов</t>
  </si>
  <si>
    <t>Задолженность жителей за 2013 год по услуге "содержание и текущий ремонт</t>
  </si>
  <si>
    <t>Справочно: Задолжность жителей за коммунальные услуги на 01.01.2014г.</t>
  </si>
  <si>
    <t xml:space="preserve">этажей -            </t>
  </si>
  <si>
    <t xml:space="preserve">подъездов-     </t>
  </si>
  <si>
    <t>квартир</t>
  </si>
  <si>
    <t>Содержание и эксплуатация детской площадки (ремонт и покраска песочниц, качелей, горок)</t>
  </si>
  <si>
    <t>анварь-декабрь</t>
  </si>
  <si>
    <t>Осмотр и техническое сопровождение по эксплуатации дома, инженерного оборудования и системы электроснабжения</t>
  </si>
  <si>
    <t>в том числе</t>
  </si>
  <si>
    <t>жилые помещения</t>
  </si>
  <si>
    <t>нежилые помещения</t>
  </si>
  <si>
    <t>Площадь межквартирных лестничных площадок, лестниц-</t>
  </si>
  <si>
    <t xml:space="preserve"> 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</si>
  <si>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</si>
  <si>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</si>
  <si>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</si>
  <si>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</si>
  <si>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</si>
  <si>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</si>
  <si>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</si>
  <si>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</si>
  <si>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</si>
  <si>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</si>
  <si>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</si>
  <si>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</si>
  <si>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</si>
  <si>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</si>
  <si>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</si>
  <si>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</si>
  <si>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</si>
  <si>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от 01.01.09 г.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</si>
  <si>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</si>
  <si>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</si>
  <si>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</si>
  <si>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</si>
  <si>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</si>
  <si>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</si>
  <si>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</si>
  <si>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</si>
  <si>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</si>
  <si>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</si>
  <si>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</si>
  <si>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</si>
  <si>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</si>
  <si>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</si>
  <si>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</si>
  <si>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</si>
  <si>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</si>
  <si>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</si>
  <si>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</si>
  <si>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</si>
  <si>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</si>
  <si>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</si>
  <si>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</si>
  <si>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</si>
  <si>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</si>
  <si>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</si>
  <si>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</si>
  <si>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</si>
  <si>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</si>
  <si>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</si>
  <si>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</si>
  <si>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</si>
  <si>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III. Работы (услуги) по текущему ремонту общего имущества многоквартирного дома</t>
  </si>
  <si>
    <t>VI.  Финансовый результат по многоквартирному дому</t>
  </si>
  <si>
    <t>VII. Работа управляющей организации с письменными обращениями собственников.</t>
  </si>
  <si>
    <t>Управление МКД</t>
  </si>
  <si>
    <t>январь-декабрь</t>
  </si>
  <si>
    <t>Количество</t>
  </si>
  <si>
    <t>02.11.2009 г.</t>
  </si>
  <si>
    <t>12.03.2008 г.</t>
  </si>
  <si>
    <t>22.05.2008 г.</t>
  </si>
  <si>
    <t>Итого начислено за 2013 год по содержанию и текущему ремонту общего имущества</t>
  </si>
  <si>
    <t xml:space="preserve">Оплачено жителями за содержание и текущий ремонт общего имущества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</si>
</sst>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1">
    <font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3" fontId="3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9" xfId="0" applyBorder="1" applyAlignment="1">
      <alignment horizontal="left" wrapText="1"/>
    </xf>
    <xf numFmtId="4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5" fillId="0" borderId="4" xfId="15" applyNumberFormat="1" applyFont="1" applyBorder="1" applyAlignment="1">
      <alignment horizontal="center" vertical="center" wrapText="1"/>
    </xf>
    <xf numFmtId="2" fontId="5" fillId="0" borderId="3" xfId="15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 quotePrefix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 quotePrefix="1">
      <alignment horizontal="left" vertical="center" wrapText="1"/>
    </xf>
    <xf numFmtId="0" fontId="5" fillId="0" borderId="5" xfId="0" applyFont="1" applyBorder="1" applyAlignment="1" quotePrefix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00">
      <selection activeCell="A111" sqref="A111:F112"/>
    </sheetView>
  </sheetViews>
  <sheetFormatPr defaultColWidth="9.00390625" defaultRowHeight="12.75"/>
  <cols>
    <col min="1" max="1" width="21.75390625" style="0" customWidth="1"/>
    <col min="2" max="2" width="18.375" style="0" customWidth="1"/>
    <col min="3" max="3" width="18.875" style="0" customWidth="1"/>
    <col min="4" max="4" width="13.00390625" style="0" customWidth="1"/>
    <col min="5" max="5" width="12.25390625" style="0" customWidth="1"/>
    <col min="6" max="6" width="17.25390625" style="0" customWidth="1"/>
    <col min="7" max="7" width="12.25390625" style="0" customWidth="1"/>
    <col min="8" max="8" width="9.875" style="0" customWidth="1"/>
    <col min="9" max="9" width="13.875" style="0" customWidth="1"/>
  </cols>
  <sheetData>
    <row r="1" spans="1:9" ht="15.75">
      <c r="A1" s="91" t="s">
        <v>0</v>
      </c>
      <c r="B1" s="91"/>
      <c r="C1" s="91"/>
      <c r="D1" s="91"/>
      <c r="E1" s="91"/>
      <c r="F1" s="91"/>
      <c r="G1" s="91"/>
      <c r="H1" s="91"/>
      <c r="I1" s="1"/>
    </row>
    <row r="2" spans="1:9" ht="15.75">
      <c r="A2" s="91" t="s">
        <v>1</v>
      </c>
      <c r="B2" s="91"/>
      <c r="C2" s="91"/>
      <c r="D2" s="91"/>
      <c r="E2" s="91"/>
      <c r="F2" s="91"/>
      <c r="G2" s="91"/>
      <c r="H2" s="91"/>
      <c r="I2" s="1"/>
    </row>
    <row r="3" spans="1:9" ht="15.75">
      <c r="A3" s="91" t="s">
        <v>2</v>
      </c>
      <c r="B3" s="91"/>
      <c r="C3" s="91"/>
      <c r="D3" s="91"/>
      <c r="E3" s="91"/>
      <c r="F3" s="91"/>
      <c r="G3" s="91"/>
      <c r="H3" s="91"/>
      <c r="I3" s="1"/>
    </row>
    <row r="4" spans="1:9" ht="15.75">
      <c r="A4" s="91" t="s">
        <v>3</v>
      </c>
      <c r="B4" s="91"/>
      <c r="C4" s="91"/>
      <c r="D4" s="91"/>
      <c r="E4" s="91"/>
      <c r="F4" s="91"/>
      <c r="G4" s="91"/>
      <c r="H4" s="9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 t="s">
        <v>4</v>
      </c>
      <c r="B6" s="1"/>
      <c r="C6" s="29">
        <f>D7+D8</f>
        <v>24956.399999999998</v>
      </c>
      <c r="D6" s="16" t="s">
        <v>5</v>
      </c>
      <c r="E6" s="1"/>
      <c r="F6" s="1"/>
      <c r="G6" s="1"/>
      <c r="H6" s="1"/>
      <c r="I6" s="1"/>
    </row>
    <row r="7" spans="1:5" s="1" customFormat="1" ht="15.75">
      <c r="A7" s="18" t="s">
        <v>104</v>
      </c>
      <c r="B7" s="18" t="s">
        <v>105</v>
      </c>
      <c r="C7" s="19"/>
      <c r="D7" s="20">
        <v>24904.3</v>
      </c>
      <c r="E7" s="18" t="s">
        <v>5</v>
      </c>
    </row>
    <row r="8" spans="1:5" s="1" customFormat="1" ht="15.75">
      <c r="A8" s="18"/>
      <c r="B8" s="18" t="s">
        <v>106</v>
      </c>
      <c r="C8" s="19"/>
      <c r="D8" s="18">
        <v>52.1</v>
      </c>
      <c r="E8" s="18" t="s">
        <v>5</v>
      </c>
    </row>
    <row r="9" spans="1:9" ht="15.75">
      <c r="A9" s="1"/>
      <c r="B9" s="1"/>
      <c r="C9" s="1"/>
      <c r="D9" s="16"/>
      <c r="E9" s="1"/>
      <c r="F9" s="1"/>
      <c r="G9" s="1"/>
      <c r="H9" s="1"/>
      <c r="I9" s="1"/>
    </row>
    <row r="10" spans="1:9" ht="15.75">
      <c r="A10" s="1" t="s">
        <v>164</v>
      </c>
      <c r="B10" s="1" t="s">
        <v>98</v>
      </c>
      <c r="C10" s="1">
        <v>9</v>
      </c>
      <c r="D10" s="1"/>
      <c r="E10" s="1"/>
      <c r="F10" s="1"/>
      <c r="G10" s="1"/>
      <c r="H10" s="1"/>
      <c r="I10" s="1"/>
    </row>
    <row r="11" spans="1:9" ht="15.75">
      <c r="A11" s="1" t="s">
        <v>164</v>
      </c>
      <c r="B11" s="1" t="s">
        <v>99</v>
      </c>
      <c r="C11" s="1">
        <v>13</v>
      </c>
      <c r="D11" s="1"/>
      <c r="E11" s="1"/>
      <c r="F11" s="1"/>
      <c r="G11" s="1"/>
      <c r="H11" s="1"/>
      <c r="I11" s="1"/>
    </row>
    <row r="12" spans="1:9" ht="15.75">
      <c r="A12" s="1" t="s">
        <v>164</v>
      </c>
      <c r="B12" s="1" t="s">
        <v>100</v>
      </c>
      <c r="C12" s="1">
        <v>446</v>
      </c>
      <c r="D12" s="1"/>
      <c r="E12" s="1"/>
      <c r="F12" s="1"/>
      <c r="G12" s="1"/>
      <c r="H12" s="1"/>
      <c r="I12" s="1"/>
    </row>
    <row r="13" spans="1:9" ht="15.75">
      <c r="A13" s="1"/>
      <c r="B13" s="1"/>
      <c r="C13" s="1"/>
      <c r="D13" s="1"/>
      <c r="E13" s="1"/>
      <c r="F13" s="1"/>
      <c r="G13" s="1"/>
      <c r="H13" s="1"/>
      <c r="I13" s="1"/>
    </row>
    <row r="14" spans="1:9" ht="15.75">
      <c r="A14" s="18" t="s">
        <v>107</v>
      </c>
      <c r="B14" s="18"/>
      <c r="C14" s="18"/>
      <c r="D14" s="18">
        <v>3263</v>
      </c>
      <c r="E14" s="18" t="s">
        <v>5</v>
      </c>
      <c r="F14" s="18" t="s">
        <v>108</v>
      </c>
      <c r="G14" s="18"/>
      <c r="H14" s="1"/>
      <c r="I14" s="1"/>
    </row>
    <row r="15" spans="1:9" ht="15.75">
      <c r="A15" s="18" t="s">
        <v>109</v>
      </c>
      <c r="B15" s="18">
        <v>3740.75</v>
      </c>
      <c r="C15" s="18" t="s">
        <v>5</v>
      </c>
      <c r="D15" s="18"/>
      <c r="E15" s="18"/>
      <c r="F15" s="18"/>
      <c r="G15" s="18"/>
      <c r="H15" s="1"/>
      <c r="I15" s="1"/>
    </row>
    <row r="16" spans="1:9" ht="15.75">
      <c r="A16" s="18" t="s">
        <v>110</v>
      </c>
      <c r="B16" s="18"/>
      <c r="C16" s="18"/>
      <c r="D16" s="18">
        <v>18000</v>
      </c>
      <c r="E16" s="18" t="s">
        <v>5</v>
      </c>
      <c r="F16" s="18"/>
      <c r="G16" s="18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8" t="s">
        <v>111</v>
      </c>
      <c r="B18" s="18"/>
      <c r="C18" s="18"/>
      <c r="D18" s="18"/>
      <c r="E18" s="18"/>
      <c r="F18" s="18"/>
      <c r="G18" s="18"/>
      <c r="H18" s="1"/>
      <c r="I18" s="1"/>
    </row>
    <row r="19" spans="1:9" ht="15.75">
      <c r="A19" s="99" t="s">
        <v>112</v>
      </c>
      <c r="B19" s="99"/>
      <c r="C19" s="99"/>
      <c r="D19" s="99"/>
      <c r="E19" s="99" t="s">
        <v>113</v>
      </c>
      <c r="F19" s="99"/>
      <c r="G19" s="18"/>
      <c r="H19" s="1"/>
      <c r="I19" s="1"/>
    </row>
    <row r="20" spans="1:9" ht="15.75">
      <c r="A20" s="100" t="s">
        <v>114</v>
      </c>
      <c r="B20" s="100"/>
      <c r="C20" s="100"/>
      <c r="D20" s="100"/>
      <c r="E20" s="99" t="s">
        <v>166</v>
      </c>
      <c r="F20" s="99"/>
      <c r="G20" s="18"/>
      <c r="H20" s="1"/>
      <c r="I20" s="1"/>
    </row>
    <row r="21" spans="1:9" ht="15.75">
      <c r="A21" s="100" t="s">
        <v>115</v>
      </c>
      <c r="B21" s="100"/>
      <c r="C21" s="100"/>
      <c r="D21" s="100"/>
      <c r="E21" s="99" t="s">
        <v>165</v>
      </c>
      <c r="F21" s="99"/>
      <c r="G21" s="18"/>
      <c r="H21" s="1"/>
      <c r="I21" s="1"/>
    </row>
    <row r="22" spans="1:9" ht="15.75">
      <c r="A22" s="100" t="s">
        <v>116</v>
      </c>
      <c r="B22" s="100"/>
      <c r="C22" s="100"/>
      <c r="D22" s="100"/>
      <c r="E22" s="99" t="s">
        <v>167</v>
      </c>
      <c r="F22" s="99"/>
      <c r="G22" s="18"/>
      <c r="H22" s="1"/>
      <c r="I22" s="1"/>
    </row>
    <row r="23" spans="1:9" ht="15.75">
      <c r="A23" s="100" t="s">
        <v>117</v>
      </c>
      <c r="B23" s="100"/>
      <c r="C23" s="100"/>
      <c r="D23" s="100"/>
      <c r="E23" s="99" t="s">
        <v>165</v>
      </c>
      <c r="F23" s="99"/>
      <c r="G23" s="18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8" t="s">
        <v>118</v>
      </c>
      <c r="B25" s="18"/>
      <c r="C25" s="18"/>
      <c r="D25" s="18"/>
      <c r="E25" s="18"/>
      <c r="F25" s="18"/>
      <c r="G25" s="18"/>
      <c r="H25" s="1"/>
      <c r="I25" s="1"/>
    </row>
    <row r="26" spans="1:9" ht="15.75">
      <c r="A26" s="101" t="s">
        <v>119</v>
      </c>
      <c r="B26" s="101"/>
      <c r="C26" s="101" t="s">
        <v>120</v>
      </c>
      <c r="D26" s="101"/>
      <c r="E26" s="101" t="s">
        <v>121</v>
      </c>
      <c r="F26" s="101"/>
      <c r="G26" s="18"/>
      <c r="H26" s="1"/>
      <c r="I26" s="1"/>
    </row>
    <row r="27" spans="1:9" ht="15.75">
      <c r="A27" s="21" t="s">
        <v>122</v>
      </c>
      <c r="B27" s="21"/>
      <c r="C27" s="99">
        <v>449</v>
      </c>
      <c r="D27" s="99"/>
      <c r="E27" s="99">
        <v>449</v>
      </c>
      <c r="F27" s="99"/>
      <c r="G27" s="18"/>
      <c r="H27" s="1"/>
      <c r="I27" s="1"/>
    </row>
    <row r="28" spans="1:9" ht="15.75">
      <c r="A28" s="21" t="s">
        <v>123</v>
      </c>
      <c r="B28" s="21"/>
      <c r="C28" s="99">
        <v>502</v>
      </c>
      <c r="D28" s="99"/>
      <c r="E28" s="99">
        <v>558</v>
      </c>
      <c r="F28" s="99"/>
      <c r="G28" s="18"/>
      <c r="H28" s="1"/>
      <c r="I28" s="1"/>
    </row>
    <row r="29" spans="1:9" ht="15.75">
      <c r="A29" s="21" t="s">
        <v>124</v>
      </c>
      <c r="B29" s="21"/>
      <c r="C29" s="99">
        <v>503</v>
      </c>
      <c r="D29" s="99"/>
      <c r="E29" s="99">
        <v>557</v>
      </c>
      <c r="F29" s="99"/>
      <c r="G29" s="18"/>
      <c r="H29" s="1"/>
      <c r="I29" s="1"/>
    </row>
    <row r="30" spans="1:9" ht="15.75">
      <c r="A30" s="18"/>
      <c r="B30" s="18"/>
      <c r="C30" s="18"/>
      <c r="D30" s="18"/>
      <c r="E30" s="18"/>
      <c r="F30" s="18"/>
      <c r="G30" s="18"/>
      <c r="H30" s="1"/>
      <c r="I30" s="1"/>
    </row>
    <row r="31" spans="1:9" ht="15.75">
      <c r="A31" s="18" t="s">
        <v>125</v>
      </c>
      <c r="B31" s="18"/>
      <c r="C31" s="18" t="s">
        <v>126</v>
      </c>
      <c r="D31" s="18"/>
      <c r="E31" s="18"/>
      <c r="F31" s="18"/>
      <c r="G31" s="18"/>
      <c r="H31" s="1"/>
      <c r="I31" s="1"/>
    </row>
    <row r="32" spans="1:9" ht="15.75">
      <c r="A32" s="18"/>
      <c r="B32" s="18"/>
      <c r="C32" s="18"/>
      <c r="D32" s="18"/>
      <c r="E32" s="18"/>
      <c r="F32" s="18"/>
      <c r="G32" s="18"/>
      <c r="H32" s="1"/>
      <c r="I32" s="1"/>
    </row>
    <row r="33" spans="1:9" ht="15.75">
      <c r="A33" s="18" t="s">
        <v>127</v>
      </c>
      <c r="B33" s="18"/>
      <c r="C33" s="18"/>
      <c r="D33" s="18"/>
      <c r="E33" s="18"/>
      <c r="F33" s="18"/>
      <c r="G33" s="18"/>
      <c r="H33" s="1"/>
      <c r="I33" s="1"/>
    </row>
    <row r="34" spans="1:9" ht="15.75">
      <c r="A34" s="18"/>
      <c r="B34" s="18" t="s">
        <v>128</v>
      </c>
      <c r="C34" s="18"/>
      <c r="D34" s="18">
        <v>15.01</v>
      </c>
      <c r="E34" s="18" t="s">
        <v>129</v>
      </c>
      <c r="F34" s="18"/>
      <c r="G34" s="18"/>
      <c r="H34" s="1"/>
      <c r="I34" s="1"/>
    </row>
    <row r="35" spans="1:9" ht="15.75">
      <c r="A35" s="18"/>
      <c r="B35" s="18" t="s">
        <v>130</v>
      </c>
      <c r="C35" s="18"/>
      <c r="D35" s="18">
        <v>16.81</v>
      </c>
      <c r="E35" s="18" t="s">
        <v>129</v>
      </c>
      <c r="F35" s="18"/>
      <c r="G35" s="18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4" t="s">
        <v>6</v>
      </c>
      <c r="B38" s="4"/>
      <c r="C38" s="4"/>
      <c r="D38" s="4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8" ht="63.75">
      <c r="A40" s="10" t="s">
        <v>7</v>
      </c>
      <c r="B40" s="10" t="s">
        <v>8</v>
      </c>
      <c r="C40" s="10" t="s">
        <v>9</v>
      </c>
      <c r="D40" s="10" t="s">
        <v>10</v>
      </c>
      <c r="E40" s="10" t="s">
        <v>11</v>
      </c>
      <c r="F40" s="10" t="s">
        <v>12</v>
      </c>
      <c r="G40" s="10" t="s">
        <v>13</v>
      </c>
      <c r="H40" s="10" t="s">
        <v>14</v>
      </c>
    </row>
    <row r="41" spans="1:8" ht="12.75">
      <c r="A41" s="3">
        <v>1</v>
      </c>
      <c r="B41" s="2" t="s">
        <v>15</v>
      </c>
      <c r="C41" s="3" t="s">
        <v>16</v>
      </c>
      <c r="D41" s="24">
        <f>E41/2.42</f>
        <v>852006.6157024794</v>
      </c>
      <c r="E41" s="25">
        <v>2061856.01</v>
      </c>
      <c r="F41" s="25">
        <v>6151.38</v>
      </c>
      <c r="G41" s="25">
        <v>2014753.42</v>
      </c>
      <c r="H41" s="25">
        <v>41016.57</v>
      </c>
    </row>
    <row r="42" spans="1:8" ht="12.75">
      <c r="A42" s="3">
        <v>2</v>
      </c>
      <c r="B42" s="2" t="s">
        <v>17</v>
      </c>
      <c r="C42" s="3" t="s">
        <v>18</v>
      </c>
      <c r="D42" s="24">
        <f>E42/1235.57</f>
        <v>2890.2582128086633</v>
      </c>
      <c r="E42" s="26">
        <v>3571116.34</v>
      </c>
      <c r="F42" s="25">
        <v>0</v>
      </c>
      <c r="G42" s="26">
        <v>3474918.09</v>
      </c>
      <c r="H42" s="26">
        <v>96198.25</v>
      </c>
    </row>
    <row r="43" spans="1:8" ht="12.75">
      <c r="A43" s="3">
        <v>3</v>
      </c>
      <c r="B43" s="2" t="s">
        <v>19</v>
      </c>
      <c r="C43" s="3" t="s">
        <v>20</v>
      </c>
      <c r="D43" s="24">
        <f>E43/12.38</f>
        <v>33935.7027463651</v>
      </c>
      <c r="E43" s="26">
        <v>420124</v>
      </c>
      <c r="F43" s="25">
        <v>5076.28</v>
      </c>
      <c r="G43" s="26">
        <v>408248.84</v>
      </c>
      <c r="H43" s="26">
        <v>7182.78</v>
      </c>
    </row>
    <row r="44" spans="1:8" ht="12.75">
      <c r="A44" s="3">
        <v>4</v>
      </c>
      <c r="B44" s="2" t="s">
        <v>21</v>
      </c>
      <c r="C44" s="3" t="s">
        <v>18</v>
      </c>
      <c r="D44" s="24">
        <f>E44/1235.57</f>
        <v>2348.910575685716</v>
      </c>
      <c r="E44" s="26">
        <v>2902243.44</v>
      </c>
      <c r="F44" s="25">
        <v>50542.52</v>
      </c>
      <c r="G44" s="26">
        <v>2761925.03</v>
      </c>
      <c r="H44" s="26">
        <v>77852.03</v>
      </c>
    </row>
    <row r="45" spans="1:8" ht="12.75">
      <c r="A45" s="3">
        <v>5</v>
      </c>
      <c r="B45" s="2" t="s">
        <v>22</v>
      </c>
      <c r="C45" s="3" t="s">
        <v>20</v>
      </c>
      <c r="D45" s="24">
        <f>E45/17.64</f>
        <v>78464.20975056688</v>
      </c>
      <c r="E45" s="26">
        <v>1384108.66</v>
      </c>
      <c r="F45" s="25">
        <v>27178.13</v>
      </c>
      <c r="G45" s="26">
        <v>1332457.51</v>
      </c>
      <c r="H45" s="26">
        <v>25562.65</v>
      </c>
    </row>
    <row r="46" spans="1:8" ht="12.75">
      <c r="A46" s="15">
        <v>6</v>
      </c>
      <c r="B46" s="9" t="s">
        <v>23</v>
      </c>
      <c r="C46" s="3"/>
      <c r="D46" s="24"/>
      <c r="E46" s="27">
        <f>SUM(E41:E45)</f>
        <v>10339448.45</v>
      </c>
      <c r="F46" s="27">
        <f>SUM(F41:F45)</f>
        <v>88948.31</v>
      </c>
      <c r="G46" s="27">
        <f>SUM(G41:G45)</f>
        <v>9992302.889999999</v>
      </c>
      <c r="H46" s="27">
        <f>SUM(H41:H45)</f>
        <v>247812.28</v>
      </c>
    </row>
    <row r="47" spans="1:9" ht="11.2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4" t="s">
        <v>24</v>
      </c>
      <c r="B48" s="4"/>
      <c r="C48" s="4"/>
      <c r="D48" s="4"/>
      <c r="E48" s="4"/>
      <c r="F48" s="4"/>
      <c r="G48" s="1"/>
      <c r="H48" s="1"/>
      <c r="I48" s="1"/>
    </row>
    <row r="49" spans="1:9" ht="9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0.75" customHeight="1">
      <c r="A50" s="4"/>
      <c r="B50" s="1"/>
      <c r="C50" s="1"/>
      <c r="D50" s="1"/>
      <c r="E50" s="1"/>
      <c r="F50" s="1"/>
      <c r="G50" s="5"/>
      <c r="H50" s="6"/>
      <c r="I50" s="1"/>
    </row>
    <row r="51" spans="1:9" ht="96" customHeight="1">
      <c r="A51" s="11" t="s">
        <v>7</v>
      </c>
      <c r="B51" s="81" t="s">
        <v>25</v>
      </c>
      <c r="C51" s="92"/>
      <c r="D51" s="82"/>
      <c r="E51" s="81" t="s">
        <v>26</v>
      </c>
      <c r="F51" s="82"/>
      <c r="G51" s="81" t="s">
        <v>27</v>
      </c>
      <c r="H51" s="82"/>
      <c r="I51" s="1"/>
    </row>
    <row r="52" spans="1:9" ht="29.25" customHeight="1">
      <c r="A52" s="7">
        <v>1</v>
      </c>
      <c r="B52" s="73" t="s">
        <v>95</v>
      </c>
      <c r="C52" s="73"/>
      <c r="D52" s="73"/>
      <c r="E52" s="69" t="s">
        <v>28</v>
      </c>
      <c r="F52" s="69"/>
      <c r="G52" s="83">
        <v>171864</v>
      </c>
      <c r="H52" s="83"/>
      <c r="I52" s="1"/>
    </row>
    <row r="53" spans="1:9" ht="16.5" customHeight="1">
      <c r="A53" s="7">
        <v>2</v>
      </c>
      <c r="B53" s="73" t="s">
        <v>29</v>
      </c>
      <c r="C53" s="73"/>
      <c r="D53" s="73"/>
      <c r="E53" s="69" t="s">
        <v>28</v>
      </c>
      <c r="F53" s="69"/>
      <c r="G53" s="83">
        <v>156240</v>
      </c>
      <c r="H53" s="83"/>
      <c r="I53" s="1"/>
    </row>
    <row r="54" spans="1:9" ht="13.5" customHeight="1">
      <c r="A54" s="7">
        <v>3</v>
      </c>
      <c r="B54" s="73" t="s">
        <v>30</v>
      </c>
      <c r="C54" s="73"/>
      <c r="D54" s="73"/>
      <c r="E54" s="69" t="s">
        <v>31</v>
      </c>
      <c r="F54" s="69"/>
      <c r="G54" s="83">
        <f>D7*0.14*12</f>
        <v>41839.224</v>
      </c>
      <c r="H54" s="83"/>
      <c r="I54" s="1"/>
    </row>
    <row r="55" spans="1:9" ht="48" customHeight="1">
      <c r="A55" s="7">
        <v>4</v>
      </c>
      <c r="B55" s="73" t="s">
        <v>103</v>
      </c>
      <c r="C55" s="73"/>
      <c r="D55" s="73"/>
      <c r="E55" s="69" t="s">
        <v>102</v>
      </c>
      <c r="F55" s="69"/>
      <c r="G55" s="83">
        <v>56230</v>
      </c>
      <c r="H55" s="83"/>
      <c r="I55" s="1"/>
    </row>
    <row r="56" spans="1:9" ht="42.75" customHeight="1">
      <c r="A56" s="7">
        <v>5</v>
      </c>
      <c r="B56" s="73" t="s">
        <v>32</v>
      </c>
      <c r="C56" s="73"/>
      <c r="D56" s="73"/>
      <c r="E56" s="69" t="s">
        <v>33</v>
      </c>
      <c r="F56" s="69"/>
      <c r="G56" s="83">
        <v>271955</v>
      </c>
      <c r="H56" s="83"/>
      <c r="I56" s="1"/>
    </row>
    <row r="57" spans="1:9" ht="14.25" customHeight="1">
      <c r="A57" s="7">
        <v>7</v>
      </c>
      <c r="B57" s="73" t="s">
        <v>34</v>
      </c>
      <c r="C57" s="73"/>
      <c r="D57" s="73"/>
      <c r="E57" s="69" t="s">
        <v>35</v>
      </c>
      <c r="F57" s="69"/>
      <c r="G57" s="83">
        <v>808901</v>
      </c>
      <c r="H57" s="83"/>
      <c r="I57" s="1"/>
    </row>
    <row r="58" spans="1:9" ht="27" customHeight="1">
      <c r="A58" s="7">
        <v>8</v>
      </c>
      <c r="B58" s="73" t="s">
        <v>94</v>
      </c>
      <c r="C58" s="73"/>
      <c r="D58" s="73"/>
      <c r="E58" s="69" t="s">
        <v>28</v>
      </c>
      <c r="F58" s="69"/>
      <c r="G58" s="83">
        <v>691102</v>
      </c>
      <c r="H58" s="83"/>
      <c r="I58" s="1"/>
    </row>
    <row r="59" spans="1:9" ht="33" customHeight="1">
      <c r="A59" s="7">
        <v>9</v>
      </c>
      <c r="B59" s="73" t="s">
        <v>92</v>
      </c>
      <c r="C59" s="73"/>
      <c r="D59" s="73"/>
      <c r="E59" s="69" t="s">
        <v>36</v>
      </c>
      <c r="F59" s="69"/>
      <c r="G59" s="83">
        <v>68736</v>
      </c>
      <c r="H59" s="83"/>
      <c r="I59" s="1"/>
    </row>
    <row r="60" spans="1:9" ht="15.75" customHeight="1">
      <c r="A60" s="7">
        <v>10</v>
      </c>
      <c r="B60" s="70" t="s">
        <v>162</v>
      </c>
      <c r="C60" s="71"/>
      <c r="D60" s="72"/>
      <c r="E60" s="69" t="s">
        <v>163</v>
      </c>
      <c r="F60" s="69"/>
      <c r="G60" s="85">
        <v>373564.5</v>
      </c>
      <c r="H60" s="86"/>
      <c r="I60" s="1"/>
    </row>
    <row r="61" spans="1:9" ht="16.5" customHeight="1">
      <c r="A61" s="14">
        <v>11</v>
      </c>
      <c r="B61" s="88" t="s">
        <v>37</v>
      </c>
      <c r="C61" s="89"/>
      <c r="D61" s="90"/>
      <c r="E61" s="34"/>
      <c r="F61" s="35"/>
      <c r="G61" s="32">
        <f>SUM(4608262*0.055)</f>
        <v>253454.41</v>
      </c>
      <c r="H61" s="33"/>
      <c r="I61" s="1"/>
    </row>
    <row r="62" spans="1:9" ht="15" customHeight="1">
      <c r="A62" s="8">
        <v>12</v>
      </c>
      <c r="B62" s="31" t="s">
        <v>38</v>
      </c>
      <c r="C62" s="36"/>
      <c r="D62" s="37"/>
      <c r="E62" s="38"/>
      <c r="F62" s="39"/>
      <c r="G62" s="40">
        <v>11867</v>
      </c>
      <c r="H62" s="41"/>
      <c r="I62" s="1"/>
    </row>
    <row r="63" spans="1:9" ht="22.5" customHeight="1">
      <c r="A63" s="7"/>
      <c r="B63" s="84" t="s">
        <v>39</v>
      </c>
      <c r="C63" s="84"/>
      <c r="D63" s="84"/>
      <c r="E63" s="80"/>
      <c r="F63" s="80"/>
      <c r="G63" s="87">
        <f>SUM(G52:G62)</f>
        <v>2905753.134</v>
      </c>
      <c r="H63" s="87"/>
      <c r="I63" s="1"/>
    </row>
    <row r="64" spans="1:9" ht="21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4" t="s">
        <v>159</v>
      </c>
      <c r="B65" s="1"/>
      <c r="C65" s="1"/>
      <c r="D65" s="1"/>
      <c r="E65" s="1"/>
      <c r="F65" s="1"/>
      <c r="G65" s="1"/>
      <c r="H65" s="1"/>
      <c r="I65" s="1"/>
    </row>
    <row r="66" spans="1:9" ht="87" customHeight="1">
      <c r="A66" s="11" t="s">
        <v>7</v>
      </c>
      <c r="B66" s="80" t="s">
        <v>40</v>
      </c>
      <c r="C66" s="80"/>
      <c r="D66" s="80"/>
      <c r="E66" s="81" t="s">
        <v>41</v>
      </c>
      <c r="F66" s="82"/>
      <c r="G66" s="81" t="s">
        <v>42</v>
      </c>
      <c r="H66" s="82"/>
      <c r="I66" s="1"/>
    </row>
    <row r="67" spans="1:9" ht="25.5" customHeight="1">
      <c r="A67" s="7">
        <v>1</v>
      </c>
      <c r="B67" s="77" t="s">
        <v>43</v>
      </c>
      <c r="C67" s="77"/>
      <c r="D67" s="77"/>
      <c r="E67" s="69" t="s">
        <v>44</v>
      </c>
      <c r="F67" s="69"/>
      <c r="G67" s="76">
        <v>7848</v>
      </c>
      <c r="H67" s="76"/>
      <c r="I67" s="1"/>
    </row>
    <row r="68" spans="1:9" ht="23.25" customHeight="1">
      <c r="A68" s="7">
        <v>3</v>
      </c>
      <c r="B68" s="77" t="s">
        <v>47</v>
      </c>
      <c r="C68" s="77"/>
      <c r="D68" s="77"/>
      <c r="E68" s="69" t="s">
        <v>44</v>
      </c>
      <c r="F68" s="69"/>
      <c r="G68" s="76">
        <v>7764</v>
      </c>
      <c r="H68" s="76"/>
      <c r="I68" s="1"/>
    </row>
    <row r="69" spans="1:9" ht="21.75" customHeight="1">
      <c r="A69" s="7">
        <v>4</v>
      </c>
      <c r="B69" s="77" t="s">
        <v>48</v>
      </c>
      <c r="C69" s="77"/>
      <c r="D69" s="77"/>
      <c r="E69" s="69" t="s">
        <v>44</v>
      </c>
      <c r="F69" s="69"/>
      <c r="G69" s="76">
        <v>9830</v>
      </c>
      <c r="H69" s="76"/>
      <c r="I69" s="1"/>
    </row>
    <row r="70" spans="1:9" ht="32.25" customHeight="1">
      <c r="A70" s="7">
        <v>2</v>
      </c>
      <c r="B70" s="77" t="s">
        <v>45</v>
      </c>
      <c r="C70" s="77"/>
      <c r="D70" s="77"/>
      <c r="E70" s="69" t="s">
        <v>46</v>
      </c>
      <c r="F70" s="69"/>
      <c r="G70" s="76">
        <v>24931</v>
      </c>
      <c r="H70" s="76"/>
      <c r="I70" s="1"/>
    </row>
    <row r="71" spans="1:9" ht="27" customHeight="1">
      <c r="A71" s="7">
        <v>5</v>
      </c>
      <c r="B71" s="79" t="s">
        <v>49</v>
      </c>
      <c r="C71" s="79"/>
      <c r="D71" s="77"/>
      <c r="E71" s="69" t="s">
        <v>50</v>
      </c>
      <c r="F71" s="69"/>
      <c r="G71" s="76">
        <v>63774</v>
      </c>
      <c r="H71" s="76"/>
      <c r="I71" s="1"/>
    </row>
    <row r="72" spans="1:9" ht="48.75" customHeight="1">
      <c r="A72" s="7">
        <f aca="true" t="shared" si="0" ref="A72:A78">A71+1</f>
        <v>6</v>
      </c>
      <c r="B72" s="77" t="s">
        <v>78</v>
      </c>
      <c r="C72" s="77"/>
      <c r="D72" s="77"/>
      <c r="E72" s="69" t="s">
        <v>51</v>
      </c>
      <c r="F72" s="69"/>
      <c r="G72" s="76">
        <v>36862</v>
      </c>
      <c r="H72" s="76"/>
      <c r="I72" s="1"/>
    </row>
    <row r="73" spans="1:9" ht="29.25" customHeight="1">
      <c r="A73" s="7">
        <f t="shared" si="0"/>
        <v>7</v>
      </c>
      <c r="B73" s="77" t="s">
        <v>52</v>
      </c>
      <c r="C73" s="77"/>
      <c r="D73" s="77"/>
      <c r="E73" s="69" t="s">
        <v>53</v>
      </c>
      <c r="F73" s="69"/>
      <c r="G73" s="76">
        <v>75469</v>
      </c>
      <c r="H73" s="76"/>
      <c r="I73" s="1"/>
    </row>
    <row r="74" spans="1:9" ht="16.5" customHeight="1">
      <c r="A74" s="7">
        <f t="shared" si="0"/>
        <v>8</v>
      </c>
      <c r="B74" s="77" t="s">
        <v>54</v>
      </c>
      <c r="C74" s="77"/>
      <c r="D74" s="77"/>
      <c r="E74" s="69" t="s">
        <v>53</v>
      </c>
      <c r="F74" s="69"/>
      <c r="G74" s="76">
        <v>46460</v>
      </c>
      <c r="H74" s="76"/>
      <c r="I74" s="1"/>
    </row>
    <row r="75" spans="1:9" ht="21.75" customHeight="1">
      <c r="A75" s="7">
        <f t="shared" si="0"/>
        <v>9</v>
      </c>
      <c r="B75" s="78" t="s">
        <v>67</v>
      </c>
      <c r="C75" s="60"/>
      <c r="D75" s="61"/>
      <c r="E75" s="69" t="s">
        <v>55</v>
      </c>
      <c r="F75" s="69"/>
      <c r="G75" s="76">
        <v>2442</v>
      </c>
      <c r="H75" s="76"/>
      <c r="I75" s="1"/>
    </row>
    <row r="76" spans="1:9" ht="46.5" customHeight="1">
      <c r="A76" s="7">
        <f t="shared" si="0"/>
        <v>10</v>
      </c>
      <c r="B76" s="59" t="s">
        <v>56</v>
      </c>
      <c r="C76" s="60"/>
      <c r="D76" s="61"/>
      <c r="E76" s="62" t="s">
        <v>55</v>
      </c>
      <c r="F76" s="63"/>
      <c r="G76" s="64">
        <v>82470</v>
      </c>
      <c r="H76" s="65"/>
      <c r="I76" s="1"/>
    </row>
    <row r="77" spans="1:9" ht="32.25" customHeight="1">
      <c r="A77" s="7">
        <f t="shared" si="0"/>
        <v>11</v>
      </c>
      <c r="B77" s="59" t="s">
        <v>57</v>
      </c>
      <c r="C77" s="60"/>
      <c r="D77" s="61"/>
      <c r="E77" s="62" t="s">
        <v>55</v>
      </c>
      <c r="F77" s="63"/>
      <c r="G77" s="64">
        <v>22430</v>
      </c>
      <c r="H77" s="65"/>
      <c r="I77" s="1"/>
    </row>
    <row r="78" spans="1:9" ht="25.5" customHeight="1">
      <c r="A78" s="7">
        <f t="shared" si="0"/>
        <v>12</v>
      </c>
      <c r="B78" s="59" t="s">
        <v>58</v>
      </c>
      <c r="C78" s="60"/>
      <c r="D78" s="61"/>
      <c r="E78" s="62" t="s">
        <v>55</v>
      </c>
      <c r="F78" s="63"/>
      <c r="G78" s="64">
        <v>52370</v>
      </c>
      <c r="H78" s="65"/>
      <c r="I78" s="1"/>
    </row>
    <row r="79" spans="1:9" ht="30.75" customHeight="1">
      <c r="A79" s="7">
        <v>13</v>
      </c>
      <c r="B79" s="59" t="s">
        <v>59</v>
      </c>
      <c r="C79" s="60"/>
      <c r="D79" s="61"/>
      <c r="E79" s="62" t="s">
        <v>55</v>
      </c>
      <c r="F79" s="63"/>
      <c r="G79" s="64">
        <v>8140</v>
      </c>
      <c r="H79" s="65"/>
      <c r="I79" s="1"/>
    </row>
    <row r="80" spans="1:9" ht="26.25" customHeight="1">
      <c r="A80" s="7">
        <v>14</v>
      </c>
      <c r="B80" s="59" t="s">
        <v>60</v>
      </c>
      <c r="C80" s="60"/>
      <c r="D80" s="61"/>
      <c r="E80" s="62" t="s">
        <v>55</v>
      </c>
      <c r="F80" s="63"/>
      <c r="G80" s="64">
        <v>68280</v>
      </c>
      <c r="H80" s="65"/>
      <c r="I80" s="1"/>
    </row>
    <row r="81" spans="1:9" ht="33.75" customHeight="1">
      <c r="A81" s="7">
        <v>15</v>
      </c>
      <c r="B81" s="59" t="s">
        <v>61</v>
      </c>
      <c r="C81" s="60"/>
      <c r="D81" s="61"/>
      <c r="E81" s="62" t="s">
        <v>55</v>
      </c>
      <c r="F81" s="63"/>
      <c r="G81" s="64">
        <v>54320</v>
      </c>
      <c r="H81" s="65"/>
      <c r="I81" s="1"/>
    </row>
    <row r="82" spans="1:9" ht="28.5" customHeight="1">
      <c r="A82" s="7">
        <f>A81+1</f>
        <v>16</v>
      </c>
      <c r="B82" s="59" t="s">
        <v>71</v>
      </c>
      <c r="C82" s="60"/>
      <c r="D82" s="61"/>
      <c r="E82" s="62" t="s">
        <v>70</v>
      </c>
      <c r="F82" s="63"/>
      <c r="G82" s="64">
        <v>14437</v>
      </c>
      <c r="H82" s="65"/>
      <c r="I82" s="1"/>
    </row>
    <row r="83" spans="1:9" ht="21.75" customHeight="1">
      <c r="A83" s="7">
        <f>A82+1</f>
        <v>17</v>
      </c>
      <c r="B83" s="79" t="s">
        <v>85</v>
      </c>
      <c r="C83" s="79"/>
      <c r="D83" s="77"/>
      <c r="E83" s="69" t="s">
        <v>55</v>
      </c>
      <c r="F83" s="69"/>
      <c r="G83" s="76">
        <v>23606</v>
      </c>
      <c r="H83" s="76"/>
      <c r="I83" s="1"/>
    </row>
    <row r="84" spans="1:9" ht="35.25" customHeight="1">
      <c r="A84" s="7">
        <f>A83+1</f>
        <v>18</v>
      </c>
      <c r="B84" s="77" t="s">
        <v>79</v>
      </c>
      <c r="C84" s="77"/>
      <c r="D84" s="77"/>
      <c r="E84" s="69" t="s">
        <v>70</v>
      </c>
      <c r="F84" s="69"/>
      <c r="G84" s="76">
        <v>137295</v>
      </c>
      <c r="H84" s="76"/>
      <c r="I84" s="1"/>
    </row>
    <row r="85" spans="1:9" ht="32.25" customHeight="1">
      <c r="A85" s="7">
        <v>19</v>
      </c>
      <c r="B85" s="59" t="s">
        <v>72</v>
      </c>
      <c r="C85" s="60"/>
      <c r="D85" s="61"/>
      <c r="E85" s="62" t="s">
        <v>55</v>
      </c>
      <c r="F85" s="63"/>
      <c r="G85" s="74">
        <v>33840</v>
      </c>
      <c r="H85" s="75"/>
      <c r="I85" s="1"/>
    </row>
    <row r="86" spans="1:9" ht="33.75" customHeight="1">
      <c r="A86" s="7">
        <v>20</v>
      </c>
      <c r="B86" s="59" t="s">
        <v>62</v>
      </c>
      <c r="C86" s="60"/>
      <c r="D86" s="61"/>
      <c r="E86" s="62" t="s">
        <v>55</v>
      </c>
      <c r="F86" s="63"/>
      <c r="G86" s="74">
        <v>13840</v>
      </c>
      <c r="H86" s="75"/>
      <c r="I86" s="1"/>
    </row>
    <row r="87" spans="1:9" ht="32.25" customHeight="1">
      <c r="A87" s="7">
        <v>21</v>
      </c>
      <c r="B87" s="59" t="s">
        <v>59</v>
      </c>
      <c r="C87" s="60"/>
      <c r="D87" s="61"/>
      <c r="E87" s="62" t="s">
        <v>55</v>
      </c>
      <c r="F87" s="63"/>
      <c r="G87" s="64">
        <v>6140</v>
      </c>
      <c r="H87" s="65"/>
      <c r="I87" s="1"/>
    </row>
    <row r="88" spans="1:9" ht="18.75" customHeight="1">
      <c r="A88" s="7">
        <v>22</v>
      </c>
      <c r="B88" s="59" t="s">
        <v>68</v>
      </c>
      <c r="C88" s="60"/>
      <c r="D88" s="61"/>
      <c r="E88" s="62" t="s">
        <v>69</v>
      </c>
      <c r="F88" s="63"/>
      <c r="G88" s="64">
        <v>8200</v>
      </c>
      <c r="H88" s="65"/>
      <c r="I88" s="1"/>
    </row>
    <row r="89" spans="1:9" ht="29.25" customHeight="1">
      <c r="A89" s="7">
        <f>A88+1</f>
        <v>23</v>
      </c>
      <c r="B89" s="73" t="s">
        <v>74</v>
      </c>
      <c r="C89" s="73"/>
      <c r="D89" s="73"/>
      <c r="E89" s="69" t="s">
        <v>75</v>
      </c>
      <c r="F89" s="69"/>
      <c r="G89" s="76">
        <v>28570</v>
      </c>
      <c r="H89" s="76"/>
      <c r="I89" s="1"/>
    </row>
    <row r="90" spans="1:9" ht="27.75" customHeight="1">
      <c r="A90" s="7">
        <v>24</v>
      </c>
      <c r="B90" s="70" t="s">
        <v>73</v>
      </c>
      <c r="C90" s="71"/>
      <c r="D90" s="72"/>
      <c r="E90" s="62" t="s">
        <v>63</v>
      </c>
      <c r="F90" s="63"/>
      <c r="G90" s="64">
        <v>18940</v>
      </c>
      <c r="H90" s="65"/>
      <c r="I90" s="1"/>
    </row>
    <row r="91" spans="1:9" ht="43.5" customHeight="1">
      <c r="A91" s="7">
        <v>25</v>
      </c>
      <c r="B91" s="59" t="s">
        <v>77</v>
      </c>
      <c r="C91" s="60"/>
      <c r="D91" s="61"/>
      <c r="E91" s="62" t="s">
        <v>63</v>
      </c>
      <c r="F91" s="63"/>
      <c r="G91" s="64">
        <v>114680</v>
      </c>
      <c r="H91" s="65"/>
      <c r="I91" s="1"/>
    </row>
    <row r="92" spans="1:9" ht="28.5" customHeight="1">
      <c r="A92" s="7">
        <v>26</v>
      </c>
      <c r="B92" s="59" t="s">
        <v>81</v>
      </c>
      <c r="C92" s="60"/>
      <c r="D92" s="61"/>
      <c r="E92" s="62" t="s">
        <v>63</v>
      </c>
      <c r="F92" s="63"/>
      <c r="G92" s="64">
        <v>64560</v>
      </c>
      <c r="H92" s="65"/>
      <c r="I92" s="1"/>
    </row>
    <row r="93" spans="1:9" ht="28.5" customHeight="1">
      <c r="A93" s="7">
        <v>27</v>
      </c>
      <c r="B93" s="59" t="s">
        <v>80</v>
      </c>
      <c r="C93" s="60"/>
      <c r="D93" s="61"/>
      <c r="E93" s="62" t="s">
        <v>55</v>
      </c>
      <c r="F93" s="63"/>
      <c r="G93" s="64">
        <v>15340</v>
      </c>
      <c r="H93" s="65"/>
      <c r="I93" s="1"/>
    </row>
    <row r="94" spans="1:9" s="13" customFormat="1" ht="18.75" customHeight="1">
      <c r="A94" s="7">
        <v>28</v>
      </c>
      <c r="B94" s="59" t="s">
        <v>82</v>
      </c>
      <c r="C94" s="60"/>
      <c r="D94" s="61"/>
      <c r="E94" s="62" t="s">
        <v>83</v>
      </c>
      <c r="F94" s="63"/>
      <c r="G94" s="64">
        <v>2780</v>
      </c>
      <c r="H94" s="65"/>
      <c r="I94" s="12"/>
    </row>
    <row r="95" spans="1:9" ht="19.5" customHeight="1">
      <c r="A95" s="7">
        <v>29</v>
      </c>
      <c r="B95" s="59" t="s">
        <v>84</v>
      </c>
      <c r="C95" s="60"/>
      <c r="D95" s="61"/>
      <c r="E95" s="62" t="s">
        <v>55</v>
      </c>
      <c r="F95" s="63"/>
      <c r="G95" s="64">
        <v>16400</v>
      </c>
      <c r="H95" s="65"/>
      <c r="I95" s="1"/>
    </row>
    <row r="96" spans="1:9" ht="22.5" customHeight="1">
      <c r="A96" s="7">
        <v>30</v>
      </c>
      <c r="B96" s="59" t="s">
        <v>88</v>
      </c>
      <c r="C96" s="60"/>
      <c r="D96" s="61"/>
      <c r="E96" s="62" t="s">
        <v>83</v>
      </c>
      <c r="F96" s="63"/>
      <c r="G96" s="64">
        <v>157430</v>
      </c>
      <c r="H96" s="65"/>
      <c r="I96" s="1"/>
    </row>
    <row r="97" spans="1:9" ht="15.75">
      <c r="A97" s="7">
        <v>31</v>
      </c>
      <c r="B97" s="59" t="s">
        <v>86</v>
      </c>
      <c r="C97" s="60"/>
      <c r="D97" s="61"/>
      <c r="E97" s="62" t="s">
        <v>55</v>
      </c>
      <c r="F97" s="63"/>
      <c r="G97" s="64">
        <v>16080</v>
      </c>
      <c r="H97" s="65"/>
      <c r="I97" s="1"/>
    </row>
    <row r="98" spans="1:9" ht="28.5" customHeight="1">
      <c r="A98" s="7">
        <v>32</v>
      </c>
      <c r="B98" s="59" t="s">
        <v>87</v>
      </c>
      <c r="C98" s="60"/>
      <c r="D98" s="61"/>
      <c r="E98" s="62" t="s">
        <v>55</v>
      </c>
      <c r="F98" s="63"/>
      <c r="G98" s="64">
        <v>38570</v>
      </c>
      <c r="H98" s="65"/>
      <c r="I98" s="1"/>
    </row>
    <row r="99" spans="1:9" ht="33" customHeight="1">
      <c r="A99" s="7">
        <v>33</v>
      </c>
      <c r="B99" s="59" t="s">
        <v>93</v>
      </c>
      <c r="C99" s="60"/>
      <c r="D99" s="61"/>
      <c r="E99" s="62" t="s">
        <v>65</v>
      </c>
      <c r="F99" s="63"/>
      <c r="G99" s="64">
        <v>48390</v>
      </c>
      <c r="H99" s="65"/>
      <c r="I99" s="1"/>
    </row>
    <row r="100" spans="1:8" ht="33" customHeight="1">
      <c r="A100" s="7">
        <v>34</v>
      </c>
      <c r="B100" s="59" t="s">
        <v>101</v>
      </c>
      <c r="C100" s="60"/>
      <c r="D100" s="61"/>
      <c r="E100" s="103" t="s">
        <v>102</v>
      </c>
      <c r="F100" s="104"/>
      <c r="G100" s="93">
        <v>14560</v>
      </c>
      <c r="H100" s="94"/>
    </row>
    <row r="101" spans="1:9" ht="45.75" customHeight="1">
      <c r="A101" s="7">
        <v>35</v>
      </c>
      <c r="B101" s="59" t="s">
        <v>90</v>
      </c>
      <c r="C101" s="60"/>
      <c r="D101" s="61"/>
      <c r="E101" s="62" t="s">
        <v>89</v>
      </c>
      <c r="F101" s="63"/>
      <c r="G101" s="64">
        <v>32640</v>
      </c>
      <c r="H101" s="65"/>
      <c r="I101" s="1"/>
    </row>
    <row r="102" spans="1:9" ht="30.75" customHeight="1">
      <c r="A102" s="7">
        <v>36</v>
      </c>
      <c r="B102" s="59" t="s">
        <v>91</v>
      </c>
      <c r="C102" s="60"/>
      <c r="D102" s="61"/>
      <c r="E102" s="62" t="s">
        <v>89</v>
      </c>
      <c r="F102" s="63"/>
      <c r="G102" s="64">
        <v>36210</v>
      </c>
      <c r="H102" s="65"/>
      <c r="I102" s="1"/>
    </row>
    <row r="103" spans="1:9" ht="20.25" customHeight="1">
      <c r="A103" s="7">
        <v>37</v>
      </c>
      <c r="B103" s="97" t="s">
        <v>64</v>
      </c>
      <c r="C103" s="98"/>
      <c r="D103" s="61"/>
      <c r="E103" s="62" t="s">
        <v>65</v>
      </c>
      <c r="F103" s="63"/>
      <c r="G103" s="64">
        <v>286016</v>
      </c>
      <c r="H103" s="65"/>
      <c r="I103" s="1"/>
    </row>
    <row r="104" spans="1:9" ht="30" customHeight="1">
      <c r="A104" s="7"/>
      <c r="B104" s="66" t="s">
        <v>76</v>
      </c>
      <c r="C104" s="67"/>
      <c r="D104" s="68"/>
      <c r="E104" s="69"/>
      <c r="F104" s="69"/>
      <c r="G104" s="95">
        <f>SUM(G67:G103)</f>
        <v>1691914</v>
      </c>
      <c r="H104" s="96"/>
      <c r="I104" s="1"/>
    </row>
    <row r="105" spans="1:9" ht="37.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4" t="s">
        <v>160</v>
      </c>
      <c r="B106" s="4"/>
      <c r="C106" s="4"/>
      <c r="D106" s="4"/>
      <c r="E106" s="1"/>
      <c r="F106" s="1"/>
      <c r="G106" s="1"/>
      <c r="H106" s="1"/>
      <c r="I106" s="1"/>
    </row>
    <row r="107" spans="1:8" ht="12.75">
      <c r="A107" s="45" t="s">
        <v>168</v>
      </c>
      <c r="B107" s="46"/>
      <c r="C107" s="46"/>
      <c r="D107" s="46"/>
      <c r="E107" s="46"/>
      <c r="F107" s="47"/>
      <c r="G107" s="51">
        <v>4708490.27</v>
      </c>
      <c r="H107" s="53" t="s">
        <v>66</v>
      </c>
    </row>
    <row r="108" spans="1:8" ht="12.75">
      <c r="A108" s="48"/>
      <c r="B108" s="49"/>
      <c r="C108" s="49"/>
      <c r="D108" s="49"/>
      <c r="E108" s="49"/>
      <c r="F108" s="50"/>
      <c r="G108" s="52"/>
      <c r="H108" s="54"/>
    </row>
    <row r="109" spans="1:8" ht="19.5" customHeight="1">
      <c r="A109" s="45" t="s">
        <v>169</v>
      </c>
      <c r="B109" s="46"/>
      <c r="C109" s="46"/>
      <c r="D109" s="46"/>
      <c r="E109" s="46"/>
      <c r="F109" s="47"/>
      <c r="G109" s="51">
        <v>4608262.31</v>
      </c>
      <c r="H109" s="53" t="s">
        <v>66</v>
      </c>
    </row>
    <row r="110" spans="1:8" ht="4.5" customHeight="1" hidden="1">
      <c r="A110" s="48"/>
      <c r="B110" s="49"/>
      <c r="C110" s="49"/>
      <c r="D110" s="49"/>
      <c r="E110" s="49"/>
      <c r="F110" s="50"/>
      <c r="G110" s="52"/>
      <c r="H110" s="54"/>
    </row>
    <row r="111" spans="1:8" ht="18" customHeight="1">
      <c r="A111" s="45" t="s">
        <v>96</v>
      </c>
      <c r="B111" s="46"/>
      <c r="C111" s="46"/>
      <c r="D111" s="46"/>
      <c r="E111" s="46"/>
      <c r="F111" s="47"/>
      <c r="G111" s="56">
        <v>100952.94</v>
      </c>
      <c r="H111" s="53" t="s">
        <v>66</v>
      </c>
    </row>
    <row r="112" spans="1:8" ht="5.25" customHeight="1">
      <c r="A112" s="55"/>
      <c r="B112" s="49"/>
      <c r="C112" s="49"/>
      <c r="D112" s="49"/>
      <c r="E112" s="49"/>
      <c r="F112" s="50"/>
      <c r="G112" s="57"/>
      <c r="H112" s="58"/>
    </row>
    <row r="113" spans="1:8" ht="15.75">
      <c r="A113" s="42" t="s">
        <v>97</v>
      </c>
      <c r="B113" s="43"/>
      <c r="C113" s="43"/>
      <c r="D113" s="43"/>
      <c r="E113" s="43"/>
      <c r="F113" s="44"/>
      <c r="G113" s="28">
        <v>247812.28</v>
      </c>
      <c r="H113" s="30" t="s">
        <v>66</v>
      </c>
    </row>
    <row r="114" spans="1:8" ht="15.75">
      <c r="A114" s="1"/>
      <c r="B114" s="1"/>
      <c r="C114" s="1"/>
      <c r="D114" s="1"/>
      <c r="E114" s="1"/>
      <c r="F114" s="1"/>
      <c r="G114" s="1"/>
      <c r="H114" s="1"/>
    </row>
    <row r="115" spans="1:8" ht="15.75">
      <c r="A115" s="1"/>
      <c r="B115" s="1"/>
      <c r="C115" s="1"/>
      <c r="D115" s="1"/>
      <c r="E115" s="1"/>
      <c r="F115" s="1"/>
      <c r="G115" s="1"/>
      <c r="H115" s="1"/>
    </row>
    <row r="116" spans="1:7" ht="15.75">
      <c r="A116" s="17" t="s">
        <v>161</v>
      </c>
      <c r="B116" s="18"/>
      <c r="C116" s="18"/>
      <c r="D116" s="18"/>
      <c r="E116" s="18"/>
      <c r="F116" s="18"/>
      <c r="G116" s="18"/>
    </row>
    <row r="117" spans="1:7" ht="15.75">
      <c r="A117" s="18"/>
      <c r="B117" s="18"/>
      <c r="C117" s="18"/>
      <c r="D117" s="18"/>
      <c r="E117" s="18"/>
      <c r="F117" s="18"/>
      <c r="G117" s="18"/>
    </row>
    <row r="118" spans="1:7" ht="63.75">
      <c r="A118" s="22" t="s">
        <v>131</v>
      </c>
      <c r="B118" s="102" t="s">
        <v>132</v>
      </c>
      <c r="C118" s="102"/>
      <c r="D118" s="22" t="s">
        <v>133</v>
      </c>
      <c r="E118" s="102" t="s">
        <v>134</v>
      </c>
      <c r="F118" s="102"/>
      <c r="G118" s="22" t="s">
        <v>135</v>
      </c>
    </row>
    <row r="119" spans="1:7" ht="33" customHeight="1">
      <c r="A119" s="105" t="s">
        <v>136</v>
      </c>
      <c r="B119" s="106" t="s">
        <v>137</v>
      </c>
      <c r="C119" s="106"/>
      <c r="D119" s="23">
        <v>72</v>
      </c>
      <c r="E119" s="106" t="s">
        <v>138</v>
      </c>
      <c r="F119" s="106"/>
      <c r="G119" s="23">
        <v>72</v>
      </c>
    </row>
    <row r="120" spans="1:7" ht="29.25" customHeight="1">
      <c r="A120" s="105"/>
      <c r="B120" s="106" t="s">
        <v>139</v>
      </c>
      <c r="C120" s="106"/>
      <c r="D120" s="23">
        <v>18</v>
      </c>
      <c r="E120" s="106" t="s">
        <v>138</v>
      </c>
      <c r="F120" s="106"/>
      <c r="G120" s="23">
        <v>18</v>
      </c>
    </row>
    <row r="121" spans="1:7" ht="31.5" customHeight="1">
      <c r="A121" s="105"/>
      <c r="B121" s="106" t="s">
        <v>140</v>
      </c>
      <c r="C121" s="106"/>
      <c r="D121" s="23">
        <v>21</v>
      </c>
      <c r="E121" s="106" t="s">
        <v>138</v>
      </c>
      <c r="F121" s="106"/>
      <c r="G121" s="23">
        <v>21</v>
      </c>
    </row>
    <row r="122" spans="1:7" ht="31.5" customHeight="1">
      <c r="A122" s="23" t="s">
        <v>141</v>
      </c>
      <c r="B122" s="106" t="s">
        <v>142</v>
      </c>
      <c r="C122" s="106"/>
      <c r="D122" s="23">
        <v>2</v>
      </c>
      <c r="E122" s="106" t="s">
        <v>143</v>
      </c>
      <c r="F122" s="106"/>
      <c r="G122" s="23">
        <v>2</v>
      </c>
    </row>
    <row r="123" spans="1:7" ht="35.25" customHeight="1">
      <c r="A123" s="105" t="s">
        <v>144</v>
      </c>
      <c r="B123" s="106" t="s">
        <v>145</v>
      </c>
      <c r="C123" s="106"/>
      <c r="D123" s="23">
        <v>61</v>
      </c>
      <c r="E123" s="106" t="s">
        <v>146</v>
      </c>
      <c r="F123" s="106"/>
      <c r="G123" s="23">
        <v>61</v>
      </c>
    </row>
    <row r="124" spans="1:7" ht="67.5" customHeight="1">
      <c r="A124" s="105"/>
      <c r="B124" s="106" t="s">
        <v>147</v>
      </c>
      <c r="C124" s="106"/>
      <c r="D124" s="23">
        <v>2</v>
      </c>
      <c r="E124" s="106" t="s">
        <v>148</v>
      </c>
      <c r="F124" s="106"/>
      <c r="G124" s="23">
        <v>2</v>
      </c>
    </row>
    <row r="125" spans="1:7" ht="33.75" customHeight="1">
      <c r="A125" s="105"/>
      <c r="B125" s="106" t="s">
        <v>149</v>
      </c>
      <c r="C125" s="106"/>
      <c r="D125" s="23">
        <v>36</v>
      </c>
      <c r="E125" s="106" t="s">
        <v>150</v>
      </c>
      <c r="F125" s="106"/>
      <c r="G125" s="23">
        <v>36</v>
      </c>
    </row>
    <row r="126" spans="1:7" ht="54" customHeight="1">
      <c r="A126" s="105"/>
      <c r="B126" s="106" t="s">
        <v>151</v>
      </c>
      <c r="C126" s="106"/>
      <c r="D126" s="23">
        <v>17</v>
      </c>
      <c r="E126" s="106" t="s">
        <v>152</v>
      </c>
      <c r="F126" s="106"/>
      <c r="G126" s="23">
        <v>17</v>
      </c>
    </row>
    <row r="127" spans="1:7" ht="30.75" customHeight="1">
      <c r="A127" s="105"/>
      <c r="B127" s="106" t="s">
        <v>153</v>
      </c>
      <c r="C127" s="106"/>
      <c r="D127" s="23">
        <v>1</v>
      </c>
      <c r="E127" s="106" t="s">
        <v>154</v>
      </c>
      <c r="F127" s="106"/>
      <c r="G127" s="23">
        <v>1</v>
      </c>
    </row>
    <row r="128" spans="1:7" ht="32.25" customHeight="1">
      <c r="A128" s="105"/>
      <c r="B128" s="106" t="s">
        <v>155</v>
      </c>
      <c r="C128" s="106"/>
      <c r="D128" s="23">
        <v>3</v>
      </c>
      <c r="E128" s="106" t="s">
        <v>156</v>
      </c>
      <c r="F128" s="106"/>
      <c r="G128" s="23">
        <v>3</v>
      </c>
    </row>
    <row r="129" spans="1:7" ht="29.25" customHeight="1">
      <c r="A129" s="105"/>
      <c r="B129" s="106" t="s">
        <v>157</v>
      </c>
      <c r="C129" s="106"/>
      <c r="D129" s="23">
        <v>2</v>
      </c>
      <c r="E129" s="106" t="s">
        <v>146</v>
      </c>
      <c r="F129" s="106"/>
      <c r="G129" s="23">
        <v>2</v>
      </c>
    </row>
    <row r="130" spans="1:7" ht="15.75" customHeight="1">
      <c r="A130" s="105"/>
      <c r="B130" s="106" t="s">
        <v>158</v>
      </c>
      <c r="C130" s="106"/>
      <c r="D130" s="23">
        <v>7</v>
      </c>
      <c r="E130" s="106"/>
      <c r="F130" s="106"/>
      <c r="G130" s="23">
        <v>7</v>
      </c>
    </row>
  </sheetData>
  <mergeCells count="217">
    <mergeCell ref="B129:C129"/>
    <mergeCell ref="E129:F129"/>
    <mergeCell ref="B130:C130"/>
    <mergeCell ref="E130:F130"/>
    <mergeCell ref="E126:F126"/>
    <mergeCell ref="B127:C127"/>
    <mergeCell ref="E127:F127"/>
    <mergeCell ref="B128:C128"/>
    <mergeCell ref="E128:F128"/>
    <mergeCell ref="B122:C122"/>
    <mergeCell ref="E122:F122"/>
    <mergeCell ref="A123:A130"/>
    <mergeCell ref="B123:C123"/>
    <mergeCell ref="E123:F123"/>
    <mergeCell ref="B124:C124"/>
    <mergeCell ref="E124:F124"/>
    <mergeCell ref="B125:C125"/>
    <mergeCell ref="E125:F125"/>
    <mergeCell ref="B126:C126"/>
    <mergeCell ref="A119:A121"/>
    <mergeCell ref="B119:C119"/>
    <mergeCell ref="E119:F119"/>
    <mergeCell ref="B120:C120"/>
    <mergeCell ref="E120:F120"/>
    <mergeCell ref="B121:C121"/>
    <mergeCell ref="E121:F121"/>
    <mergeCell ref="C29:D29"/>
    <mergeCell ref="E29:F29"/>
    <mergeCell ref="B118:C118"/>
    <mergeCell ref="E118:F118"/>
    <mergeCell ref="B100:D100"/>
    <mergeCell ref="E100:F100"/>
    <mergeCell ref="E96:F96"/>
    <mergeCell ref="B92:D92"/>
    <mergeCell ref="E92:F92"/>
    <mergeCell ref="B86:D86"/>
    <mergeCell ref="C27:D27"/>
    <mergeCell ref="E27:F27"/>
    <mergeCell ref="C28:D28"/>
    <mergeCell ref="E28:F28"/>
    <mergeCell ref="A23:D23"/>
    <mergeCell ref="E23:F23"/>
    <mergeCell ref="A26:B26"/>
    <mergeCell ref="C26:D26"/>
    <mergeCell ref="E26:F26"/>
    <mergeCell ref="A21:D21"/>
    <mergeCell ref="E21:F21"/>
    <mergeCell ref="A22:D22"/>
    <mergeCell ref="E22:F22"/>
    <mergeCell ref="A19:D19"/>
    <mergeCell ref="E19:F19"/>
    <mergeCell ref="A20:D20"/>
    <mergeCell ref="E20:F20"/>
    <mergeCell ref="G100:H100"/>
    <mergeCell ref="G104:H104"/>
    <mergeCell ref="G103:H103"/>
    <mergeCell ref="B101:D101"/>
    <mergeCell ref="E101:F101"/>
    <mergeCell ref="G101:H101"/>
    <mergeCell ref="B103:D103"/>
    <mergeCell ref="E103:F103"/>
    <mergeCell ref="G98:H98"/>
    <mergeCell ref="B99:D99"/>
    <mergeCell ref="E99:F99"/>
    <mergeCell ref="G99:H99"/>
    <mergeCell ref="B98:D98"/>
    <mergeCell ref="E98:F98"/>
    <mergeCell ref="G96:H96"/>
    <mergeCell ref="E97:F97"/>
    <mergeCell ref="B97:D97"/>
    <mergeCell ref="G97:H97"/>
    <mergeCell ref="G92:H92"/>
    <mergeCell ref="B94:D94"/>
    <mergeCell ref="E94:F94"/>
    <mergeCell ref="G94:H94"/>
    <mergeCell ref="B93:D93"/>
    <mergeCell ref="E93:F93"/>
    <mergeCell ref="G93:H93"/>
    <mergeCell ref="E86:F86"/>
    <mergeCell ref="G86:H86"/>
    <mergeCell ref="B91:D91"/>
    <mergeCell ref="E91:F91"/>
    <mergeCell ref="G91:H91"/>
    <mergeCell ref="E89:F89"/>
    <mergeCell ref="G89:H89"/>
    <mergeCell ref="B87:D87"/>
    <mergeCell ref="E87:F87"/>
    <mergeCell ref="B82:D82"/>
    <mergeCell ref="E82:F82"/>
    <mergeCell ref="G82:H82"/>
    <mergeCell ref="B83:D83"/>
    <mergeCell ref="E83:F83"/>
    <mergeCell ref="G83:H83"/>
    <mergeCell ref="B51:D51"/>
    <mergeCell ref="E51:F51"/>
    <mergeCell ref="G51:H51"/>
    <mergeCell ref="B52:D52"/>
    <mergeCell ref="E52:F52"/>
    <mergeCell ref="G52:H52"/>
    <mergeCell ref="A1:H1"/>
    <mergeCell ref="A2:H2"/>
    <mergeCell ref="A3:H3"/>
    <mergeCell ref="A4:H4"/>
    <mergeCell ref="B53:D53"/>
    <mergeCell ref="E53:F53"/>
    <mergeCell ref="G53:H53"/>
    <mergeCell ref="B54:D54"/>
    <mergeCell ref="E54:F54"/>
    <mergeCell ref="G54:H54"/>
    <mergeCell ref="B55:D55"/>
    <mergeCell ref="E55:F55"/>
    <mergeCell ref="G55:H55"/>
    <mergeCell ref="B56:D56"/>
    <mergeCell ref="E56:F56"/>
    <mergeCell ref="G56:H56"/>
    <mergeCell ref="B57:D57"/>
    <mergeCell ref="E57:F57"/>
    <mergeCell ref="G57:H57"/>
    <mergeCell ref="B58:D58"/>
    <mergeCell ref="E58:F58"/>
    <mergeCell ref="G58:H58"/>
    <mergeCell ref="B59:D59"/>
    <mergeCell ref="E59:F59"/>
    <mergeCell ref="G59:H59"/>
    <mergeCell ref="B63:D63"/>
    <mergeCell ref="E63:F63"/>
    <mergeCell ref="B60:D60"/>
    <mergeCell ref="E60:F60"/>
    <mergeCell ref="G60:H60"/>
    <mergeCell ref="G63:H63"/>
    <mergeCell ref="B61:D61"/>
    <mergeCell ref="B68:D68"/>
    <mergeCell ref="E68:F68"/>
    <mergeCell ref="G68:H68"/>
    <mergeCell ref="B66:D66"/>
    <mergeCell ref="E66:F66"/>
    <mergeCell ref="G66:H66"/>
    <mergeCell ref="B67:D67"/>
    <mergeCell ref="E67:F67"/>
    <mergeCell ref="G67:H67"/>
    <mergeCell ref="B69:D69"/>
    <mergeCell ref="E69:F69"/>
    <mergeCell ref="G69:H69"/>
    <mergeCell ref="B71:D71"/>
    <mergeCell ref="E71:F71"/>
    <mergeCell ref="G71:H71"/>
    <mergeCell ref="B70:D70"/>
    <mergeCell ref="E70:F70"/>
    <mergeCell ref="G70:H70"/>
    <mergeCell ref="B72:D72"/>
    <mergeCell ref="E72:F72"/>
    <mergeCell ref="G72:H72"/>
    <mergeCell ref="B73:D73"/>
    <mergeCell ref="E73:F73"/>
    <mergeCell ref="G73:H73"/>
    <mergeCell ref="B74:D74"/>
    <mergeCell ref="E74:F74"/>
    <mergeCell ref="G74:H74"/>
    <mergeCell ref="B75:D75"/>
    <mergeCell ref="E75:F75"/>
    <mergeCell ref="G75:H75"/>
    <mergeCell ref="B76:D76"/>
    <mergeCell ref="E76:F76"/>
    <mergeCell ref="G76:H76"/>
    <mergeCell ref="B77:D77"/>
    <mergeCell ref="E77:F77"/>
    <mergeCell ref="G77:H77"/>
    <mergeCell ref="B78:D78"/>
    <mergeCell ref="E78:F78"/>
    <mergeCell ref="G78:H78"/>
    <mergeCell ref="B79:D79"/>
    <mergeCell ref="E79:F79"/>
    <mergeCell ref="G79:H79"/>
    <mergeCell ref="B80:D80"/>
    <mergeCell ref="E80:F80"/>
    <mergeCell ref="G80:H80"/>
    <mergeCell ref="B81:D81"/>
    <mergeCell ref="E81:F81"/>
    <mergeCell ref="G81:H81"/>
    <mergeCell ref="B85:D85"/>
    <mergeCell ref="E85:F85"/>
    <mergeCell ref="G85:H85"/>
    <mergeCell ref="G84:H84"/>
    <mergeCell ref="B84:D84"/>
    <mergeCell ref="E84:F84"/>
    <mergeCell ref="A107:F108"/>
    <mergeCell ref="G107:G108"/>
    <mergeCell ref="G87:H87"/>
    <mergeCell ref="B90:D90"/>
    <mergeCell ref="E90:F90"/>
    <mergeCell ref="G90:H90"/>
    <mergeCell ref="B88:D88"/>
    <mergeCell ref="E88:F88"/>
    <mergeCell ref="G88:H88"/>
    <mergeCell ref="B89:D89"/>
    <mergeCell ref="H107:H108"/>
    <mergeCell ref="B95:D95"/>
    <mergeCell ref="E95:F95"/>
    <mergeCell ref="G95:H95"/>
    <mergeCell ref="B96:D96"/>
    <mergeCell ref="B102:D102"/>
    <mergeCell ref="E102:F102"/>
    <mergeCell ref="G102:H102"/>
    <mergeCell ref="B104:D104"/>
    <mergeCell ref="E104:F104"/>
    <mergeCell ref="A113:F113"/>
    <mergeCell ref="A109:F110"/>
    <mergeCell ref="G109:G110"/>
    <mergeCell ref="H109:H110"/>
    <mergeCell ref="A111:F112"/>
    <mergeCell ref="G111:G112"/>
    <mergeCell ref="H111:H112"/>
    <mergeCell ref="E61:F61"/>
    <mergeCell ref="G61:H61"/>
    <mergeCell ref="B62:D62"/>
    <mergeCell ref="E62:F62"/>
    <mergeCell ref="G62:H62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2014-03-07T12:02:55Z</cp:lastPrinted>
  <dcterms:created xsi:type="dcterms:W3CDTF">2014-03-07T06:51:29Z</dcterms:created>
  <dcterms:modified xsi:type="dcterms:W3CDTF">2014-03-19T09:55:43Z</dcterms:modified>
  <cp:category/>
  <cp:version/>
  <cp:contentType/>
  <cp:contentStatus/>
</cp:coreProperties>
</file>